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76" yWindow="210" windowWidth="20955" windowHeight="112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<sst xmlns="http://schemas.openxmlformats.org/spreadsheetml/2006/main" count="278" uniqueCount="40">
  <si>
    <t>T</t>
  </si>
  <si>
    <t>a</t>
  </si>
  <si>
    <t>thickness</t>
  </si>
  <si>
    <t>L</t>
  </si>
  <si>
    <t>thermal conductivity</t>
  </si>
  <si>
    <t>p</t>
  </si>
  <si>
    <t>glass density</t>
  </si>
  <si>
    <t>Cp</t>
  </si>
  <si>
    <t>specific heat capacity</t>
  </si>
  <si>
    <t>input thickness</t>
  </si>
  <si>
    <t>thermal time constant TTC</t>
  </si>
  <si>
    <t>TTC</t>
  </si>
  <si>
    <t>difference</t>
  </si>
  <si>
    <t>Zerodur</t>
  </si>
  <si>
    <t>Borofloat</t>
  </si>
  <si>
    <t>Fused Silica/Quartz</t>
  </si>
  <si>
    <t>N-BK7</t>
  </si>
  <si>
    <t>plate glass</t>
  </si>
  <si>
    <t>AstroSittal</t>
  </si>
  <si>
    <t>ULE</t>
  </si>
  <si>
    <t>Thermal Time Constant Spreadsheet Provided By Dream Telescopes &amp; Accessories, Inc. - www.dreamscopes.com</t>
  </si>
  <si>
    <t>mm</t>
  </si>
  <si>
    <t>Dream only uses Scott's Borofloat in its engineered lightweight mirrors.</t>
  </si>
  <si>
    <t>Dream zeroDELTA™ lightweight mirror</t>
  </si>
  <si>
    <t>Dream's 16" zeroDELTA™ lightweight mirror uses face &amp; features no greater than 3.175mm thick.</t>
  </si>
  <si>
    <t>It has an edge height of 63.5mm (6.4:1 aspect ratio) and is 78.5-80% lighter than the same diameter and profile solid mirror (in Borofloat).</t>
  </si>
  <si>
    <t>As downloaded the chart will show Dream's 3.175mm feature mirror cools 400x faster than solid Borofloat, 360x faster than solid Zerodur, 306x faster than quartz, etc., all solid mirrors of the same edge height.</t>
  </si>
  <si>
    <t>Sheet 2</t>
  </si>
  <si>
    <t>As downloaded Sheet 2 compares the same Dream 16" mirror with 3.175mm features to solid mirrors that have 12:1 aspect ratios.</t>
  </si>
  <si>
    <t>Even when large diameter solid mirrors are made thin, they still can't compare to the boundary layer and figure stability of the Dream zeroDELTA™ mirrors.</t>
  </si>
  <si>
    <t>Large, thin solid mirrors loose a huge amount of stiffness as well. This paper highlights the stiffness losses when going thin in large diameter, solid mirrors:</t>
  </si>
  <si>
    <t>http://www.dreamscopes.com/images%26graphics/2017/DreamArticle_AspectRatio%26Stiffness_v4_043017.doc</t>
  </si>
  <si>
    <t>solid mirror</t>
  </si>
  <si>
    <t>Set view to 80% for most monitors</t>
  </si>
  <si>
    <t>Click on the "Sheet 2" tab below to see the comparison to thin, solid mirrors with a 12:1 aspect ratio.</t>
  </si>
  <si>
    <t>Use the feature thickness chart below to input any other Dream zeroDELTA™ lightweight miror into A15 for comparison.</t>
  </si>
  <si>
    <t>mm feature thickness</t>
  </si>
  <si>
    <t>inch diameter mirror</t>
  </si>
  <si>
    <t>http://www.dreamscopes.com/images%26graphics/2017/DreamArticle_PerformanceLossFromThermals_FrontSurfaceMirrors_v4_090217.doc</t>
  </si>
  <si>
    <r>
      <t xml:space="preserve">Use the feature thickness chart below to input any other Dream </t>
    </r>
    <r>
      <rPr>
        <b/>
        <i/>
        <sz val="10"/>
        <color indexed="12"/>
        <rFont val="Arial"/>
        <family val="2"/>
      </rPr>
      <t>zero</t>
    </r>
    <r>
      <rPr>
        <b/>
        <i/>
        <sz val="12"/>
        <color indexed="12"/>
        <rFont val="Arial"/>
        <family val="2"/>
      </rPr>
      <t>DELTA™ lightweight miror into A15 for comparison.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</si>
</sst>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color indexed="17"/>
      <name val="Arial"/>
      <family val="2"/>
    </font>
    <font>
      <b/>
      <u val="single"/>
      <sz val="12"/>
      <color indexed="16"/>
      <name val="Arial"/>
      <family val="2"/>
    </font>
    <font>
      <sz val="10"/>
      <name val="Garamond"/>
      <family val="1"/>
    </font>
    <font>
      <b/>
      <sz val="18"/>
      <name val="Garamond"/>
      <family val="1"/>
    </font>
    <font>
      <b/>
      <sz val="10"/>
      <name val="Arial"/>
      <family val="2"/>
    </font>
    <font>
      <b/>
      <sz val="12"/>
      <color indexed="17"/>
      <name val="Arial"/>
      <family val="2"/>
    </font>
    <font>
      <b/>
      <sz val="10"/>
      <color indexed="10"/>
      <name val="Arial"/>
      <family val="2"/>
    </font>
    <font>
      <b/>
      <sz val="10"/>
      <color indexed="57"/>
      <name val="Arial"/>
      <family val="2"/>
    </font>
    <font>
      <b/>
      <sz val="12"/>
      <name val="Arial"/>
      <family val="2"/>
    </font>
    <font>
      <sz val="11"/>
      <name val="Garamond"/>
      <family val="1"/>
    </font>
    <font>
      <b/>
      <sz val="14"/>
      <name val="Garamond"/>
      <family val="1"/>
    </font>
    <font>
      <b/>
      <i/>
      <sz val="14"/>
      <name val="Garamond"/>
      <family val="1"/>
    </font>
    <font>
      <b/>
      <u val="single"/>
      <sz val="16"/>
      <color indexed="10"/>
      <name val="Arial"/>
      <family val="2"/>
    </font>
    <font>
      <b/>
      <sz val="10"/>
      <color indexed="16"/>
      <name val="Arial"/>
      <family val="2"/>
    </font>
    <font>
      <i/>
      <sz val="10"/>
      <name val="Arial"/>
      <family val="2"/>
    </font>
    <font>
      <i/>
      <sz val="12"/>
      <name val="Arial"/>
      <family val="2"/>
    </font>
    <font>
      <i/>
      <sz val="10"/>
      <color indexed="12"/>
      <name val="Arial"/>
      <family val="2"/>
    </font>
    <font>
      <b/>
      <i/>
      <sz val="12"/>
      <color indexed="12"/>
      <name val="Arial"/>
      <family val="2"/>
    </font>
    <font>
      <sz val="11"/>
      <color indexed="8"/>
      <name val="Arial"/>
      <family val="2"/>
    </font>
    <font>
      <b/>
      <sz val="11"/>
      <color indexed="17"/>
      <name val="Arial"/>
      <family val="2"/>
    </font>
    <font>
      <b/>
      <i/>
      <sz val="10"/>
      <color indexed="12"/>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2" fontId="5" fillId="0" borderId="0" xfId="0" applyNumberFormat="1" applyFont="1" applyAlignment="1">
      <alignment/>
    </xf>
    <xf numFmtId="0" fontId="6" fillId="0" borderId="1" xfId="0" applyFont="1" applyBorder="1" applyAlignment="1">
      <alignment/>
    </xf>
    <xf numFmtId="0" fontId="7" fillId="0" borderId="0" xfId="0" applyFont="1" applyAlignment="1">
      <alignment/>
    </xf>
    <xf numFmtId="0" fontId="8" fillId="0" borderId="0" xfId="0" applyFont="1" applyAlignment="1">
      <alignment/>
    </xf>
    <xf numFmtId="0" fontId="3" fillId="0" borderId="0" xfId="0" applyFont="1" applyAlignment="1">
      <alignment/>
    </xf>
    <xf numFmtId="0" fontId="4" fillId="0" borderId="0" xfId="0" applyFont="1"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horizontal="center"/>
    </xf>
    <xf numFmtId="0" fontId="20"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6"/>
  <sheetViews>
    <sheetView tabSelected="1" zoomScale="80" zoomScaleNormal="80" workbookViewId="0" topLeftCell="A1">
      <selection activeCell="A42" sqref="A42"/>
    </sheetView>
  </sheetViews>
  <sheetFormatPr defaultColWidth="9.140625" defaultRowHeight="12.75"/>
  <sheetData>
    <row r="1" spans="1:19" ht="23.25">
      <c r="A1" s="11" t="s">
        <v>20</v>
      </c>
      <c r="B1" s="11"/>
      <c r="C1" s="11"/>
      <c r="D1" s="11"/>
      <c r="E1" s="11"/>
      <c r="F1" s="11"/>
      <c r="G1" s="11"/>
      <c r="H1" s="11"/>
      <c r="I1" s="11"/>
      <c r="J1" s="11"/>
      <c r="K1" s="11"/>
      <c r="L1" s="11"/>
      <c r="M1" s="11"/>
      <c r="N1" s="11"/>
      <c r="O1" s="11"/>
      <c r="P1" s="11"/>
      <c r="Q1" s="11"/>
      <c r="R1" s="11"/>
      <c r="S1" s="11"/>
    </row>
    <row r="2" ht="12.75">
      <c r="A2" s="22" t="s">
        <v>33</v>
      </c>
    </row>
    <row r="3" ht="12.75">
      <c r="A3" s="22"/>
    </row>
    <row r="4" ht="12.75">
      <c r="A4" s="22"/>
    </row>
    <row r="6" spans="1:26" ht="15.75">
      <c r="A6" s="15" t="s">
        <v>23</v>
      </c>
      <c r="E6" s="12" t="s">
        <v>14</v>
      </c>
      <c r="H6" s="21" t="s">
        <v>32</v>
      </c>
      <c r="L6" s="12" t="s">
        <v>14</v>
      </c>
      <c r="O6" s="21" t="s">
        <v>32</v>
      </c>
      <c r="S6" s="12" t="s">
        <v>13</v>
      </c>
      <c r="V6" s="21" t="s">
        <v>32</v>
      </c>
      <c r="Z6" s="13" t="s">
        <v>17</v>
      </c>
    </row>
    <row r="7" spans="1:23" ht="12.75">
      <c r="A7" t="s">
        <v>0</v>
      </c>
      <c r="B7" t="s">
        <v>10</v>
      </c>
      <c r="H7" t="s">
        <v>0</v>
      </c>
      <c r="I7" t="s">
        <v>10</v>
      </c>
      <c r="O7" t="s">
        <v>0</v>
      </c>
      <c r="P7" t="s">
        <v>10</v>
      </c>
      <c r="V7" t="s">
        <v>0</v>
      </c>
      <c r="W7" t="s">
        <v>10</v>
      </c>
    </row>
    <row r="8" spans="1:26" ht="12.75">
      <c r="A8" t="s">
        <v>1</v>
      </c>
      <c r="B8" t="s">
        <v>2</v>
      </c>
      <c r="E8">
        <f>SUM(A15*A15)</f>
        <v>10.080625</v>
      </c>
      <c r="H8" t="s">
        <v>1</v>
      </c>
      <c r="I8" t="s">
        <v>2</v>
      </c>
      <c r="L8">
        <f>SUM(H15*H15)</f>
        <v>4032.25</v>
      </c>
      <c r="O8" t="s">
        <v>1</v>
      </c>
      <c r="P8" t="s">
        <v>2</v>
      </c>
      <c r="S8">
        <f>SUM(O15*O15)</f>
        <v>4032.25</v>
      </c>
      <c r="V8" t="s">
        <v>1</v>
      </c>
      <c r="W8" t="s">
        <v>2</v>
      </c>
      <c r="Z8">
        <f>SUM(V15*V15)</f>
        <v>4032.25</v>
      </c>
    </row>
    <row r="9" spans="1:26" ht="12.75">
      <c r="A9" t="s">
        <v>3</v>
      </c>
      <c r="B9" t="s">
        <v>4</v>
      </c>
      <c r="E9">
        <v>1.2</v>
      </c>
      <c r="H9" t="s">
        <v>3</v>
      </c>
      <c r="I9" t="s">
        <v>4</v>
      </c>
      <c r="L9">
        <v>1.2</v>
      </c>
      <c r="O9" t="s">
        <v>3</v>
      </c>
      <c r="P9" t="s">
        <v>4</v>
      </c>
      <c r="S9">
        <v>1.46</v>
      </c>
      <c r="V9" t="s">
        <v>3</v>
      </c>
      <c r="W9" t="s">
        <v>4</v>
      </c>
      <c r="Z9">
        <v>0.8</v>
      </c>
    </row>
    <row r="10" spans="1:26" ht="12.75">
      <c r="A10" t="s">
        <v>5</v>
      </c>
      <c r="B10" t="s">
        <v>6</v>
      </c>
      <c r="E10" s="9">
        <v>2.23</v>
      </c>
      <c r="H10" t="s">
        <v>5</v>
      </c>
      <c r="I10" t="s">
        <v>6</v>
      </c>
      <c r="L10" s="9">
        <v>2.23</v>
      </c>
      <c r="O10" t="s">
        <v>5</v>
      </c>
      <c r="P10" t="s">
        <v>6</v>
      </c>
      <c r="S10" s="8">
        <v>2.53</v>
      </c>
      <c r="V10" t="s">
        <v>5</v>
      </c>
      <c r="W10" t="s">
        <v>6</v>
      </c>
      <c r="Z10" s="8">
        <v>2.5</v>
      </c>
    </row>
    <row r="11" spans="1:26" ht="12.75">
      <c r="A11" t="s">
        <v>7</v>
      </c>
      <c r="B11" t="s">
        <v>8</v>
      </c>
      <c r="E11">
        <v>0.83</v>
      </c>
      <c r="H11" t="s">
        <v>7</v>
      </c>
      <c r="I11" t="s">
        <v>8</v>
      </c>
      <c r="L11">
        <v>0.83</v>
      </c>
      <c r="O11" t="s">
        <v>7</v>
      </c>
      <c r="P11" t="s">
        <v>8</v>
      </c>
      <c r="S11">
        <v>0.8</v>
      </c>
      <c r="V11" t="s">
        <v>7</v>
      </c>
      <c r="W11" t="s">
        <v>8</v>
      </c>
      <c r="Z11">
        <v>0.8</v>
      </c>
    </row>
    <row r="12" spans="5:26" ht="12.75">
      <c r="E12">
        <f>SUM(E9/(E10*E11))</f>
        <v>0.6483332432870496</v>
      </c>
      <c r="L12">
        <f>SUM(L9/(L10*L11))</f>
        <v>0.6483332432870496</v>
      </c>
      <c r="S12">
        <f>SUM(S9/(S10*S11))</f>
        <v>0.7213438735177865</v>
      </c>
      <c r="Z12">
        <f>SUM(Z9/(Z10*Z11))</f>
        <v>0.4</v>
      </c>
    </row>
    <row r="14" spans="1:25" ht="12.75">
      <c r="A14" s="4" t="s">
        <v>9</v>
      </c>
      <c r="D14" s="5" t="s">
        <v>11</v>
      </c>
      <c r="H14" s="4" t="s">
        <v>9</v>
      </c>
      <c r="K14" s="5" t="s">
        <v>11</v>
      </c>
      <c r="O14" s="4" t="s">
        <v>9</v>
      </c>
      <c r="R14" s="5" t="s">
        <v>11</v>
      </c>
      <c r="S14" s="4"/>
      <c r="V14" s="4" t="s">
        <v>9</v>
      </c>
      <c r="Y14" s="5" t="s">
        <v>11</v>
      </c>
    </row>
    <row r="15" spans="1:25" ht="15.75">
      <c r="A15" s="7">
        <v>3.175</v>
      </c>
      <c r="B15" t="s">
        <v>21</v>
      </c>
      <c r="D15" s="6">
        <f>SUM(E8/E12)</f>
        <v>15.548524010416665</v>
      </c>
      <c r="H15" s="7">
        <v>63.5</v>
      </c>
      <c r="I15" t="s">
        <v>21</v>
      </c>
      <c r="K15" s="6">
        <f>SUM(L8/L12)</f>
        <v>6219.409604166666</v>
      </c>
      <c r="O15" s="7">
        <v>63.5</v>
      </c>
      <c r="P15" t="s">
        <v>21</v>
      </c>
      <c r="R15" s="6">
        <f>SUM(S8/S12)</f>
        <v>5589.913698630137</v>
      </c>
      <c r="S15" s="4"/>
      <c r="V15" s="7">
        <v>63.5</v>
      </c>
      <c r="W15" t="s">
        <v>21</v>
      </c>
      <c r="Y15" s="6">
        <f>SUM(Z8/Z12)</f>
        <v>10080.625</v>
      </c>
    </row>
    <row r="16" spans="4:25" ht="15.75">
      <c r="D16">
        <f>SUM(D15/R15)</f>
        <v>0.0027815320322793144</v>
      </c>
      <c r="J16" s="14" t="s">
        <v>12</v>
      </c>
      <c r="K16" s="2">
        <f>SUM(K15/D15)</f>
        <v>400</v>
      </c>
      <c r="Q16" s="14" t="s">
        <v>12</v>
      </c>
      <c r="R16" s="2">
        <f>SUM(R15/D15)</f>
        <v>359.514105318627</v>
      </c>
      <c r="X16" s="14" t="s">
        <v>12</v>
      </c>
      <c r="Y16" s="2">
        <f>SUM(Y15/D15)</f>
        <v>648.3332432870496</v>
      </c>
    </row>
    <row r="17" spans="8:20" ht="12.75">
      <c r="H17" s="10"/>
      <c r="I17" s="10"/>
      <c r="J17" s="10"/>
      <c r="K17" s="10"/>
      <c r="L17" s="10"/>
      <c r="M17" s="10"/>
      <c r="O17" s="10"/>
      <c r="P17" s="10"/>
      <c r="Q17" s="10"/>
      <c r="R17" s="10"/>
      <c r="S17" s="10"/>
      <c r="T17" s="10"/>
    </row>
    <row r="21" spans="1:26" ht="15.75">
      <c r="A21" s="21" t="s">
        <v>32</v>
      </c>
      <c r="E21" s="12" t="s">
        <v>16</v>
      </c>
      <c r="H21" s="21" t="s">
        <v>32</v>
      </c>
      <c r="K21" s="13" t="s">
        <v>15</v>
      </c>
      <c r="O21" s="21" t="s">
        <v>32</v>
      </c>
      <c r="S21" s="13" t="s">
        <v>18</v>
      </c>
      <c r="V21" s="21" t="s">
        <v>32</v>
      </c>
      <c r="Z21" s="12" t="s">
        <v>19</v>
      </c>
    </row>
    <row r="22" spans="1:23" ht="12.75">
      <c r="A22" t="s">
        <v>0</v>
      </c>
      <c r="B22" t="s">
        <v>10</v>
      </c>
      <c r="H22" t="s">
        <v>0</v>
      </c>
      <c r="I22" t="s">
        <v>10</v>
      </c>
      <c r="O22" t="s">
        <v>0</v>
      </c>
      <c r="P22" t="s">
        <v>10</v>
      </c>
      <c r="V22" t="s">
        <v>0</v>
      </c>
      <c r="W22" t="s">
        <v>10</v>
      </c>
    </row>
    <row r="23" spans="1:26" ht="12.75">
      <c r="A23" t="s">
        <v>1</v>
      </c>
      <c r="B23" t="s">
        <v>2</v>
      </c>
      <c r="E23">
        <f>SUM(A30*A30)</f>
        <v>4032.25</v>
      </c>
      <c r="H23" t="s">
        <v>1</v>
      </c>
      <c r="I23" t="s">
        <v>2</v>
      </c>
      <c r="L23">
        <f>SUM(H30*H30)</f>
        <v>4032.25</v>
      </c>
      <c r="O23" t="s">
        <v>1</v>
      </c>
      <c r="P23" t="s">
        <v>2</v>
      </c>
      <c r="S23">
        <f>SUM(O30*O30)</f>
        <v>4032.25</v>
      </c>
      <c r="V23" t="s">
        <v>1</v>
      </c>
      <c r="W23" t="s">
        <v>2</v>
      </c>
      <c r="Z23">
        <f>SUM(V30*V30)</f>
        <v>4032.25</v>
      </c>
    </row>
    <row r="24" spans="1:26" ht="12.75">
      <c r="A24" t="s">
        <v>3</v>
      </c>
      <c r="B24" t="s">
        <v>4</v>
      </c>
      <c r="E24">
        <v>1.13</v>
      </c>
      <c r="H24" t="s">
        <v>3</v>
      </c>
      <c r="I24" t="s">
        <v>4</v>
      </c>
      <c r="L24">
        <v>1.38</v>
      </c>
      <c r="O24" t="s">
        <v>3</v>
      </c>
      <c r="P24" t="s">
        <v>4</v>
      </c>
      <c r="S24">
        <v>1.18</v>
      </c>
      <c r="V24" t="s">
        <v>3</v>
      </c>
      <c r="W24" t="s">
        <v>4</v>
      </c>
      <c r="Z24">
        <v>1.31</v>
      </c>
    </row>
    <row r="25" spans="1:26" ht="12.75">
      <c r="A25" t="s">
        <v>5</v>
      </c>
      <c r="B25" t="s">
        <v>6</v>
      </c>
      <c r="E25" s="8">
        <v>2.51</v>
      </c>
      <c r="H25" t="s">
        <v>5</v>
      </c>
      <c r="I25" t="s">
        <v>6</v>
      </c>
      <c r="L25" s="1">
        <v>2.2</v>
      </c>
      <c r="O25" t="s">
        <v>5</v>
      </c>
      <c r="P25" t="s">
        <v>6</v>
      </c>
      <c r="S25" s="8">
        <v>2.46</v>
      </c>
      <c r="V25" t="s">
        <v>5</v>
      </c>
      <c r="W25" t="s">
        <v>6</v>
      </c>
      <c r="Z25" s="1">
        <v>2.21</v>
      </c>
    </row>
    <row r="26" spans="1:26" ht="12.75">
      <c r="A26" t="s">
        <v>7</v>
      </c>
      <c r="B26" t="s">
        <v>8</v>
      </c>
      <c r="E26">
        <v>0.85</v>
      </c>
      <c r="G26" s="1"/>
      <c r="H26" t="s">
        <v>7</v>
      </c>
      <c r="I26" t="s">
        <v>8</v>
      </c>
      <c r="L26">
        <v>0.74</v>
      </c>
      <c r="O26" t="s">
        <v>7</v>
      </c>
      <c r="P26" t="s">
        <v>8</v>
      </c>
      <c r="S26">
        <v>0.92</v>
      </c>
      <c r="V26" t="s">
        <v>7</v>
      </c>
      <c r="W26" t="s">
        <v>8</v>
      </c>
      <c r="Z26">
        <v>0.767</v>
      </c>
    </row>
    <row r="27" spans="5:26" ht="12.75">
      <c r="E27">
        <f>SUM(E24/(E25*E26))</f>
        <v>0.5296461213967659</v>
      </c>
      <c r="L27">
        <f>SUM(L24/(L25*L26))</f>
        <v>0.8476658476658475</v>
      </c>
      <c r="S27">
        <f>SUM(S24/(S25*S26))</f>
        <v>0.5213856486390951</v>
      </c>
      <c r="Z27">
        <f>SUM(Z24/(Z25*Z26))</f>
        <v>0.7728294406720666</v>
      </c>
    </row>
    <row r="29" spans="1:25" ht="12.75">
      <c r="A29" s="4" t="s">
        <v>9</v>
      </c>
      <c r="D29" s="5" t="s">
        <v>11</v>
      </c>
      <c r="H29" s="4" t="s">
        <v>9</v>
      </c>
      <c r="K29" s="5" t="s">
        <v>11</v>
      </c>
      <c r="O29" s="4" t="s">
        <v>9</v>
      </c>
      <c r="R29" s="5" t="s">
        <v>11</v>
      </c>
      <c r="V29" s="4" t="s">
        <v>9</v>
      </c>
      <c r="Y29" s="5" t="s">
        <v>11</v>
      </c>
    </row>
    <row r="30" spans="1:25" ht="15.75">
      <c r="A30" s="7">
        <v>63.5</v>
      </c>
      <c r="B30" t="s">
        <v>21</v>
      </c>
      <c r="D30" s="6">
        <f>SUM(E23/E27)</f>
        <v>7613.10210176991</v>
      </c>
      <c r="H30" s="7">
        <v>63.5</v>
      </c>
      <c r="I30" t="s">
        <v>21</v>
      </c>
      <c r="K30" s="6">
        <f>SUM(L23/L27)</f>
        <v>4756.886231884058</v>
      </c>
      <c r="O30" s="7">
        <v>63.5</v>
      </c>
      <c r="P30" t="s">
        <v>21</v>
      </c>
      <c r="R30" s="6">
        <f>SUM(S23/S27)</f>
        <v>7733.718813559322</v>
      </c>
      <c r="V30" s="7">
        <v>63.5</v>
      </c>
      <c r="W30" t="s">
        <v>21</v>
      </c>
      <c r="Y30" s="6">
        <f>SUM(Z23/Z27)</f>
        <v>5217.5160362595425</v>
      </c>
    </row>
    <row r="31" spans="3:25" ht="15.75">
      <c r="C31" s="14" t="s">
        <v>12</v>
      </c>
      <c r="D31" s="2">
        <f>SUM(D30/D15)</f>
        <v>489.6350352399717</v>
      </c>
      <c r="J31" s="14" t="s">
        <v>12</v>
      </c>
      <c r="K31" s="2">
        <f>SUM(K30/D15)</f>
        <v>305.93812175980196</v>
      </c>
      <c r="Q31" s="14" t="s">
        <v>12</v>
      </c>
      <c r="R31" s="2">
        <f>SUM(R30/D15)</f>
        <v>497.39247329059344</v>
      </c>
      <c r="X31" s="14" t="s">
        <v>12</v>
      </c>
      <c r="Y31" s="2">
        <f>SUM(Y30/D15)</f>
        <v>335.56342922094024</v>
      </c>
    </row>
    <row r="32" spans="1:20" ht="12.75">
      <c r="A32" s="10"/>
      <c r="B32" s="10"/>
      <c r="C32" s="10"/>
      <c r="D32" s="10"/>
      <c r="E32" s="10"/>
      <c r="F32" s="10"/>
      <c r="H32" s="10"/>
      <c r="I32" s="10"/>
      <c r="J32" s="10"/>
      <c r="K32" s="10"/>
      <c r="L32" s="10"/>
      <c r="M32" s="10"/>
      <c r="O32" s="10"/>
      <c r="P32" s="10"/>
      <c r="Q32" s="10"/>
      <c r="R32" s="10"/>
      <c r="S32" s="10"/>
      <c r="T32" s="10"/>
    </row>
    <row r="35" ht="18.75">
      <c r="A35" s="16" t="s">
        <v>24</v>
      </c>
    </row>
    <row r="36" ht="18.75">
      <c r="A36" s="16" t="s">
        <v>25</v>
      </c>
    </row>
    <row r="37" ht="18.75">
      <c r="A37" s="16" t="s">
        <v>22</v>
      </c>
    </row>
    <row r="38" ht="18.75">
      <c r="A38" s="17" t="s">
        <v>26</v>
      </c>
    </row>
    <row r="39" ht="12.75">
      <c r="A39" s="19" t="s">
        <v>38</v>
      </c>
    </row>
    <row r="40" ht="18.75">
      <c r="A40" s="17"/>
    </row>
    <row r="41" ht="15">
      <c r="A41" s="23" t="s">
        <v>39</v>
      </c>
    </row>
    <row r="42" spans="1:11" ht="14.25">
      <c r="A42" s="24">
        <v>10</v>
      </c>
      <c r="B42" s="24">
        <v>12.5</v>
      </c>
      <c r="C42" s="24">
        <v>14.5</v>
      </c>
      <c r="D42" s="24">
        <v>16</v>
      </c>
      <c r="E42" s="24">
        <v>20</v>
      </c>
      <c r="F42" s="24">
        <v>24</v>
      </c>
      <c r="G42" s="24">
        <v>28</v>
      </c>
      <c r="H42" s="24">
        <v>32</v>
      </c>
      <c r="I42" s="24">
        <v>36</v>
      </c>
      <c r="J42" s="24">
        <v>40</v>
      </c>
      <c r="K42" s="20" t="s">
        <v>37</v>
      </c>
    </row>
    <row r="43" spans="1:11" ht="15">
      <c r="A43" s="25">
        <v>3.2</v>
      </c>
      <c r="B43" s="25">
        <v>3.2</v>
      </c>
      <c r="C43" s="25">
        <v>3.2</v>
      </c>
      <c r="D43" s="25">
        <v>3.2</v>
      </c>
      <c r="E43" s="25">
        <v>4</v>
      </c>
      <c r="F43" s="25">
        <v>5</v>
      </c>
      <c r="G43" s="25">
        <v>6.5</v>
      </c>
      <c r="H43" s="25">
        <v>8</v>
      </c>
      <c r="I43" s="25">
        <v>9</v>
      </c>
      <c r="J43" s="25">
        <v>9</v>
      </c>
      <c r="K43" s="20" t="s">
        <v>36</v>
      </c>
    </row>
    <row r="44" spans="1:11" ht="14.25">
      <c r="A44" s="24"/>
      <c r="B44" s="24"/>
      <c r="C44" s="24"/>
      <c r="D44" s="24"/>
      <c r="E44" s="24"/>
      <c r="F44" s="24"/>
      <c r="G44" s="24"/>
      <c r="H44" s="24"/>
      <c r="I44" s="24"/>
      <c r="J44" s="24"/>
      <c r="K44" s="20"/>
    </row>
    <row r="46" ht="15">
      <c r="A46" s="23" t="s">
        <v>34</v>
      </c>
    </row>
  </sheetData>
  <mergeCells count="6">
    <mergeCell ref="O32:T32"/>
    <mergeCell ref="A1:S1"/>
    <mergeCell ref="H17:M17"/>
    <mergeCell ref="H32:M32"/>
    <mergeCell ref="A32:F32"/>
    <mergeCell ref="O17:T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45"/>
  <sheetViews>
    <sheetView zoomScale="80" zoomScaleNormal="80" workbookViewId="0" topLeftCell="A4">
      <selection activeCell="A41" sqref="A41"/>
    </sheetView>
  </sheetViews>
  <sheetFormatPr defaultColWidth="9.140625" defaultRowHeight="12.75"/>
  <sheetData>
    <row r="1" spans="1:19" ht="23.25">
      <c r="A1" s="11" t="s">
        <v>20</v>
      </c>
      <c r="B1" s="11"/>
      <c r="C1" s="11"/>
      <c r="D1" s="11"/>
      <c r="E1" s="11"/>
      <c r="F1" s="11"/>
      <c r="G1" s="11"/>
      <c r="H1" s="11"/>
      <c r="I1" s="11"/>
      <c r="J1" s="11"/>
      <c r="K1" s="11"/>
      <c r="L1" s="11"/>
      <c r="M1" s="11"/>
      <c r="N1" s="11"/>
      <c r="O1" s="11"/>
      <c r="P1" s="11"/>
      <c r="Q1" s="11"/>
      <c r="R1" s="11"/>
      <c r="S1" s="11"/>
    </row>
    <row r="2" spans="1:19" ht="23.25">
      <c r="A2" s="3"/>
      <c r="B2" s="3"/>
      <c r="C2" s="3"/>
      <c r="D2" s="3"/>
      <c r="E2" s="3"/>
      <c r="F2" s="3"/>
      <c r="G2" s="3"/>
      <c r="H2" s="3"/>
      <c r="I2" s="3"/>
      <c r="J2" s="3"/>
      <c r="K2" s="3"/>
      <c r="L2" s="3"/>
      <c r="M2" s="3"/>
      <c r="N2" s="3"/>
      <c r="O2" s="3"/>
      <c r="P2" s="3"/>
      <c r="Q2" s="3"/>
      <c r="R2" s="3"/>
      <c r="S2" s="3"/>
    </row>
    <row r="3" ht="20.25">
      <c r="A3" s="18" t="s">
        <v>27</v>
      </c>
    </row>
    <row r="5" spans="1:26" ht="15.75">
      <c r="A5" s="15" t="s">
        <v>23</v>
      </c>
      <c r="E5" s="12" t="s">
        <v>14</v>
      </c>
      <c r="H5" s="21" t="s">
        <v>32</v>
      </c>
      <c r="L5" s="12" t="s">
        <v>14</v>
      </c>
      <c r="O5" s="21" t="s">
        <v>32</v>
      </c>
      <c r="S5" s="12" t="s">
        <v>13</v>
      </c>
      <c r="V5" s="21" t="s">
        <v>32</v>
      </c>
      <c r="Z5" s="13" t="s">
        <v>17</v>
      </c>
    </row>
    <row r="6" spans="1:23" ht="12.75">
      <c r="A6" t="s">
        <v>0</v>
      </c>
      <c r="B6" t="s">
        <v>10</v>
      </c>
      <c r="H6" t="s">
        <v>0</v>
      </c>
      <c r="I6" t="s">
        <v>10</v>
      </c>
      <c r="O6" t="s">
        <v>0</v>
      </c>
      <c r="P6" t="s">
        <v>10</v>
      </c>
      <c r="V6" t="s">
        <v>0</v>
      </c>
      <c r="W6" t="s">
        <v>10</v>
      </c>
    </row>
    <row r="7" spans="1:26" ht="12.75">
      <c r="A7" t="s">
        <v>1</v>
      </c>
      <c r="B7" t="s">
        <v>2</v>
      </c>
      <c r="E7">
        <f>SUM(A14*A14)</f>
        <v>10.080625</v>
      </c>
      <c r="H7" t="s">
        <v>1</v>
      </c>
      <c r="I7" t="s">
        <v>2</v>
      </c>
      <c r="L7">
        <f>SUM(H14*H14)</f>
        <v>1147.1769</v>
      </c>
      <c r="O7" t="s">
        <v>1</v>
      </c>
      <c r="P7" t="s">
        <v>2</v>
      </c>
      <c r="S7">
        <f>SUM(O14*O14)</f>
        <v>1147.1769</v>
      </c>
      <c r="V7" t="s">
        <v>1</v>
      </c>
      <c r="W7" t="s">
        <v>2</v>
      </c>
      <c r="Z7">
        <f>SUM(V14*V14)</f>
        <v>1147.1769</v>
      </c>
    </row>
    <row r="8" spans="1:26" ht="12.75">
      <c r="A8" t="s">
        <v>3</v>
      </c>
      <c r="B8" t="s">
        <v>4</v>
      </c>
      <c r="E8">
        <v>1.2</v>
      </c>
      <c r="H8" t="s">
        <v>3</v>
      </c>
      <c r="I8" t="s">
        <v>4</v>
      </c>
      <c r="L8">
        <v>1.2</v>
      </c>
      <c r="O8" t="s">
        <v>3</v>
      </c>
      <c r="P8" t="s">
        <v>4</v>
      </c>
      <c r="S8">
        <v>1.46</v>
      </c>
      <c r="V8" t="s">
        <v>3</v>
      </c>
      <c r="W8" t="s">
        <v>4</v>
      </c>
      <c r="Z8">
        <v>0.8</v>
      </c>
    </row>
    <row r="9" spans="1:26" ht="12.75">
      <c r="A9" t="s">
        <v>5</v>
      </c>
      <c r="B9" t="s">
        <v>6</v>
      </c>
      <c r="E9" s="9">
        <v>2.23</v>
      </c>
      <c r="H9" t="s">
        <v>5</v>
      </c>
      <c r="I9" t="s">
        <v>6</v>
      </c>
      <c r="L9" s="9">
        <v>2.23</v>
      </c>
      <c r="O9" t="s">
        <v>5</v>
      </c>
      <c r="P9" t="s">
        <v>6</v>
      </c>
      <c r="S9" s="8">
        <v>2.53</v>
      </c>
      <c r="V9" t="s">
        <v>5</v>
      </c>
      <c r="W9" t="s">
        <v>6</v>
      </c>
      <c r="Z9" s="8">
        <v>2.5</v>
      </c>
    </row>
    <row r="10" spans="1:26" ht="12.75">
      <c r="A10" t="s">
        <v>7</v>
      </c>
      <c r="B10" t="s">
        <v>8</v>
      </c>
      <c r="E10">
        <v>0.83</v>
      </c>
      <c r="H10" t="s">
        <v>7</v>
      </c>
      <c r="I10" t="s">
        <v>8</v>
      </c>
      <c r="L10">
        <v>0.83</v>
      </c>
      <c r="O10" t="s">
        <v>7</v>
      </c>
      <c r="P10" t="s">
        <v>8</v>
      </c>
      <c r="S10">
        <v>0.8</v>
      </c>
      <c r="V10" t="s">
        <v>7</v>
      </c>
      <c r="W10" t="s">
        <v>8</v>
      </c>
      <c r="Z10">
        <v>0.8</v>
      </c>
    </row>
    <row r="11" spans="5:26" ht="12.75">
      <c r="E11">
        <f>SUM(E8/(E9*E10))</f>
        <v>0.6483332432870496</v>
      </c>
      <c r="L11">
        <f>SUM(L8/(L9*L10))</f>
        <v>0.6483332432870496</v>
      </c>
      <c r="S11">
        <f>SUM(S8/(S9*S10))</f>
        <v>0.7213438735177865</v>
      </c>
      <c r="Z11">
        <f>SUM(Z8/(Z9*Z10))</f>
        <v>0.4</v>
      </c>
    </row>
    <row r="13" spans="1:25" ht="12.75">
      <c r="A13" s="4" t="s">
        <v>9</v>
      </c>
      <c r="D13" s="5" t="s">
        <v>11</v>
      </c>
      <c r="H13" s="4" t="s">
        <v>9</v>
      </c>
      <c r="K13" s="5" t="s">
        <v>11</v>
      </c>
      <c r="O13" s="4" t="s">
        <v>9</v>
      </c>
      <c r="R13" s="5" t="s">
        <v>11</v>
      </c>
      <c r="S13" s="4"/>
      <c r="V13" s="4" t="s">
        <v>9</v>
      </c>
      <c r="Y13" s="5" t="s">
        <v>11</v>
      </c>
    </row>
    <row r="14" spans="1:25" ht="15.75">
      <c r="A14" s="7">
        <v>3.175</v>
      </c>
      <c r="B14" t="s">
        <v>21</v>
      </c>
      <c r="D14" s="6">
        <f>SUM(E7/E11)</f>
        <v>15.548524010416665</v>
      </c>
      <c r="H14" s="7">
        <v>33.87</v>
      </c>
      <c r="I14" t="s">
        <v>21</v>
      </c>
      <c r="K14" s="6">
        <f>SUM(L7/L11)</f>
        <v>1769.4247701749998</v>
      </c>
      <c r="O14" s="7">
        <v>33.87</v>
      </c>
      <c r="P14" t="s">
        <v>21</v>
      </c>
      <c r="R14" s="6">
        <f>SUM(S7/S11)</f>
        <v>1590.3329079452055</v>
      </c>
      <c r="S14" s="4"/>
      <c r="V14" s="7">
        <v>33.87</v>
      </c>
      <c r="W14" t="s">
        <v>21</v>
      </c>
      <c r="Y14" s="6">
        <f>SUM(Z7/Z11)</f>
        <v>2867.9422499999996</v>
      </c>
    </row>
    <row r="15" spans="4:25" ht="15.75">
      <c r="D15">
        <f>SUM(D14/R14)</f>
        <v>0.00977689886987636</v>
      </c>
      <c r="J15" s="14" t="s">
        <v>12</v>
      </c>
      <c r="K15" s="2">
        <f>SUM(K14/D14)</f>
        <v>113.80017608035216</v>
      </c>
      <c r="Q15" s="14" t="s">
        <v>12</v>
      </c>
      <c r="R15" s="2">
        <f>SUM(R14/D14)</f>
        <v>102.28192122157505</v>
      </c>
      <c r="X15" s="14" t="s">
        <v>12</v>
      </c>
      <c r="Y15" s="2">
        <f>SUM(Y14/D14)</f>
        <v>184.45109311203007</v>
      </c>
    </row>
    <row r="16" spans="8:20" ht="12.75">
      <c r="H16" s="10"/>
      <c r="I16" s="10"/>
      <c r="J16" s="10"/>
      <c r="K16" s="10"/>
      <c r="L16" s="10"/>
      <c r="M16" s="10"/>
      <c r="O16" s="10"/>
      <c r="P16" s="10"/>
      <c r="Q16" s="10"/>
      <c r="R16" s="10"/>
      <c r="S16" s="10"/>
      <c r="T16" s="10"/>
    </row>
    <row r="20" spans="1:26" ht="15.75">
      <c r="A20" s="21" t="s">
        <v>32</v>
      </c>
      <c r="E20" s="12" t="s">
        <v>16</v>
      </c>
      <c r="H20" s="21" t="s">
        <v>32</v>
      </c>
      <c r="K20" s="13" t="s">
        <v>15</v>
      </c>
      <c r="O20" s="21" t="s">
        <v>32</v>
      </c>
      <c r="S20" s="13" t="s">
        <v>18</v>
      </c>
      <c r="V20" s="21" t="s">
        <v>32</v>
      </c>
      <c r="Z20" s="12" t="s">
        <v>19</v>
      </c>
    </row>
    <row r="21" spans="1:23" ht="12.75">
      <c r="A21" t="s">
        <v>0</v>
      </c>
      <c r="B21" t="s">
        <v>10</v>
      </c>
      <c r="H21" t="s">
        <v>0</v>
      </c>
      <c r="I21" t="s">
        <v>10</v>
      </c>
      <c r="O21" t="s">
        <v>0</v>
      </c>
      <c r="P21" t="s">
        <v>10</v>
      </c>
      <c r="V21" t="s">
        <v>0</v>
      </c>
      <c r="W21" t="s">
        <v>10</v>
      </c>
    </row>
    <row r="22" spans="1:26" ht="12.75">
      <c r="A22" t="s">
        <v>1</v>
      </c>
      <c r="B22" t="s">
        <v>2</v>
      </c>
      <c r="E22">
        <f>SUM(A29*A29)</f>
        <v>1147.1769</v>
      </c>
      <c r="H22" t="s">
        <v>1</v>
      </c>
      <c r="I22" t="s">
        <v>2</v>
      </c>
      <c r="L22">
        <f>SUM(H29*H29)</f>
        <v>1147.1769</v>
      </c>
      <c r="O22" t="s">
        <v>1</v>
      </c>
      <c r="P22" t="s">
        <v>2</v>
      </c>
      <c r="S22">
        <f>SUM(O29*O29)</f>
        <v>1147.1769</v>
      </c>
      <c r="V22" t="s">
        <v>1</v>
      </c>
      <c r="W22" t="s">
        <v>2</v>
      </c>
      <c r="Z22">
        <f>SUM(V29*V29)</f>
        <v>1147.1769</v>
      </c>
    </row>
    <row r="23" spans="1:26" ht="12.75">
      <c r="A23" t="s">
        <v>3</v>
      </c>
      <c r="B23" t="s">
        <v>4</v>
      </c>
      <c r="E23">
        <v>1.13</v>
      </c>
      <c r="H23" t="s">
        <v>3</v>
      </c>
      <c r="I23" t="s">
        <v>4</v>
      </c>
      <c r="L23">
        <v>1.38</v>
      </c>
      <c r="O23" t="s">
        <v>3</v>
      </c>
      <c r="P23" t="s">
        <v>4</v>
      </c>
      <c r="S23">
        <v>1.18</v>
      </c>
      <c r="V23" t="s">
        <v>3</v>
      </c>
      <c r="W23" t="s">
        <v>4</v>
      </c>
      <c r="Z23">
        <v>1.31</v>
      </c>
    </row>
    <row r="24" spans="1:26" ht="12.75">
      <c r="A24" t="s">
        <v>5</v>
      </c>
      <c r="B24" t="s">
        <v>6</v>
      </c>
      <c r="E24" s="8">
        <v>2.51</v>
      </c>
      <c r="H24" t="s">
        <v>5</v>
      </c>
      <c r="I24" t="s">
        <v>6</v>
      </c>
      <c r="L24" s="1">
        <v>2.2</v>
      </c>
      <c r="O24" t="s">
        <v>5</v>
      </c>
      <c r="P24" t="s">
        <v>6</v>
      </c>
      <c r="S24" s="8">
        <v>2.46</v>
      </c>
      <c r="V24" t="s">
        <v>5</v>
      </c>
      <c r="W24" t="s">
        <v>6</v>
      </c>
      <c r="Z24" s="1">
        <v>2.21</v>
      </c>
    </row>
    <row r="25" spans="1:26" ht="12.75">
      <c r="A25" t="s">
        <v>7</v>
      </c>
      <c r="B25" t="s">
        <v>8</v>
      </c>
      <c r="E25">
        <v>0.85</v>
      </c>
      <c r="G25" s="1"/>
      <c r="H25" t="s">
        <v>7</v>
      </c>
      <c r="I25" t="s">
        <v>8</v>
      </c>
      <c r="L25">
        <v>0.74</v>
      </c>
      <c r="O25" t="s">
        <v>7</v>
      </c>
      <c r="P25" t="s">
        <v>8</v>
      </c>
      <c r="S25">
        <v>0.92</v>
      </c>
      <c r="V25" t="s">
        <v>7</v>
      </c>
      <c r="W25" t="s">
        <v>8</v>
      </c>
      <c r="Z25">
        <v>0.767</v>
      </c>
    </row>
    <row r="26" spans="5:26" ht="12.75">
      <c r="E26">
        <f>SUM(E23/(E24*E25))</f>
        <v>0.5296461213967659</v>
      </c>
      <c r="L26">
        <f>SUM(L23/(L24*L25))</f>
        <v>0.8476658476658475</v>
      </c>
      <c r="S26">
        <f>SUM(S23/(S24*S25))</f>
        <v>0.5213856486390951</v>
      </c>
      <c r="Z26">
        <f>SUM(Z23/(Z24*Z25))</f>
        <v>0.7728294406720666</v>
      </c>
    </row>
    <row r="28" spans="1:25" ht="12.75">
      <c r="A28" s="4" t="s">
        <v>9</v>
      </c>
      <c r="D28" s="5" t="s">
        <v>11</v>
      </c>
      <c r="H28" s="4" t="s">
        <v>9</v>
      </c>
      <c r="K28" s="5" t="s">
        <v>11</v>
      </c>
      <c r="O28" s="4" t="s">
        <v>9</v>
      </c>
      <c r="R28" s="5" t="s">
        <v>11</v>
      </c>
      <c r="V28" s="4" t="s">
        <v>9</v>
      </c>
      <c r="Y28" s="5" t="s">
        <v>11</v>
      </c>
    </row>
    <row r="29" spans="1:25" ht="15.75">
      <c r="A29" s="7">
        <v>33.87</v>
      </c>
      <c r="B29" t="s">
        <v>21</v>
      </c>
      <c r="D29" s="6">
        <f>SUM(E22/E26)</f>
        <v>2165.9308992477872</v>
      </c>
      <c r="H29" s="7">
        <v>33.87</v>
      </c>
      <c r="I29" t="s">
        <v>21</v>
      </c>
      <c r="K29" s="6">
        <f>SUM(L22/L26)</f>
        <v>1353.3362269565218</v>
      </c>
      <c r="O29" s="7">
        <v>33.87</v>
      </c>
      <c r="P29" t="s">
        <v>21</v>
      </c>
      <c r="R29" s="6">
        <f>SUM(S22/S26)</f>
        <v>2200.2464068474574</v>
      </c>
      <c r="V29" s="7">
        <v>33.87</v>
      </c>
      <c r="W29" t="s">
        <v>21</v>
      </c>
      <c r="Y29" s="6">
        <f>SUM(Z22/Z26)</f>
        <v>1484.3856090709924</v>
      </c>
    </row>
    <row r="30" spans="3:25" ht="15.75">
      <c r="C30" s="14" t="s">
        <v>12</v>
      </c>
      <c r="D30" s="2">
        <f>SUM(D29/D14)</f>
        <v>139.30138306354553</v>
      </c>
      <c r="J30" s="14" t="s">
        <v>12</v>
      </c>
      <c r="K30" s="2">
        <f>SUM(K29/D14)</f>
        <v>87.03953031489421</v>
      </c>
      <c r="Q30" s="14" t="s">
        <v>12</v>
      </c>
      <c r="R30" s="2">
        <f>SUM(R29/D14)</f>
        <v>141.50837760377846</v>
      </c>
      <c r="X30" s="14" t="s">
        <v>12</v>
      </c>
      <c r="Y30" s="2">
        <f>SUM(Y29/D14)</f>
        <v>95.46794332867447</v>
      </c>
    </row>
    <row r="31" spans="1:20" ht="12.75">
      <c r="A31" s="10"/>
      <c r="B31" s="10"/>
      <c r="C31" s="10"/>
      <c r="D31" s="10"/>
      <c r="E31" s="10"/>
      <c r="F31" s="10"/>
      <c r="H31" s="10"/>
      <c r="I31" s="10"/>
      <c r="J31" s="10"/>
      <c r="K31" s="10"/>
      <c r="L31" s="10"/>
      <c r="M31" s="10"/>
      <c r="O31" s="10"/>
      <c r="P31" s="10"/>
      <c r="Q31" s="10"/>
      <c r="R31" s="10"/>
      <c r="S31" s="10"/>
      <c r="T31" s="10"/>
    </row>
    <row r="34" ht="18.75">
      <c r="A34" s="16" t="s">
        <v>24</v>
      </c>
    </row>
    <row r="35" ht="18.75">
      <c r="A35" s="16" t="s">
        <v>25</v>
      </c>
    </row>
    <row r="36" ht="18.75">
      <c r="A36" s="16" t="s">
        <v>22</v>
      </c>
    </row>
    <row r="37" ht="18.75">
      <c r="A37" s="17" t="s">
        <v>28</v>
      </c>
    </row>
    <row r="38" ht="18.75">
      <c r="A38" s="16" t="s">
        <v>29</v>
      </c>
    </row>
    <row r="39" ht="18.75">
      <c r="A39" s="16" t="s">
        <v>30</v>
      </c>
    </row>
    <row r="40" ht="12.75">
      <c r="A40" s="19" t="s">
        <v>31</v>
      </c>
    </row>
    <row r="41" ht="12.75">
      <c r="A41" s="19" t="s">
        <v>38</v>
      </c>
    </row>
    <row r="42" ht="18.75">
      <c r="A42" s="17"/>
    </row>
    <row r="43" ht="15">
      <c r="A43" s="23" t="s">
        <v>35</v>
      </c>
    </row>
    <row r="44" spans="1:11" ht="14.25">
      <c r="A44" s="24">
        <v>10</v>
      </c>
      <c r="B44" s="24">
        <v>12.5</v>
      </c>
      <c r="C44" s="24">
        <v>14.5</v>
      </c>
      <c r="D44" s="24">
        <v>16</v>
      </c>
      <c r="E44" s="24">
        <v>20</v>
      </c>
      <c r="F44" s="24">
        <v>24</v>
      </c>
      <c r="G44" s="24">
        <v>28</v>
      </c>
      <c r="H44" s="24">
        <v>32</v>
      </c>
      <c r="I44" s="24">
        <v>36</v>
      </c>
      <c r="J44" s="24">
        <v>40</v>
      </c>
      <c r="K44" s="20" t="s">
        <v>37</v>
      </c>
    </row>
    <row r="45" spans="1:11" ht="15">
      <c r="A45" s="25">
        <v>3.2</v>
      </c>
      <c r="B45" s="25">
        <v>3.2</v>
      </c>
      <c r="C45" s="25">
        <v>3.2</v>
      </c>
      <c r="D45" s="25">
        <v>3.2</v>
      </c>
      <c r="E45" s="25">
        <v>4</v>
      </c>
      <c r="F45" s="25">
        <v>5</v>
      </c>
      <c r="G45" s="25">
        <v>6.5</v>
      </c>
      <c r="H45" s="25">
        <v>8</v>
      </c>
      <c r="I45" s="25">
        <v>9</v>
      </c>
      <c r="J45" s="25">
        <v>9</v>
      </c>
      <c r="K45" s="20" t="s">
        <v>36</v>
      </c>
    </row>
  </sheetData>
  <mergeCells count="6">
    <mergeCell ref="A1:S1"/>
    <mergeCell ref="H16:M16"/>
    <mergeCell ref="O16:T16"/>
    <mergeCell ref="A31:F31"/>
    <mergeCell ref="H31:M31"/>
    <mergeCell ref="O31:T3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King</dc:creator>
  <cp:keywords/>
  <dc:description/>
  <cp:lastModifiedBy>Steve King</cp:lastModifiedBy>
  <dcterms:created xsi:type="dcterms:W3CDTF">2017-01-31T19:06:16Z</dcterms:created>
  <dcterms:modified xsi:type="dcterms:W3CDTF">2018-02-14T18:27:57Z</dcterms:modified>
  <cp:category/>
  <cp:version/>
  <cp:contentType/>
  <cp:contentStatus/>
</cp:coreProperties>
</file>